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20610" windowHeight="11640"/>
  </bookViews>
  <sheets>
    <sheet name="КЕКВ 2210, 2230, 2720, 2730" sheetId="1" r:id="rId1"/>
  </sheets>
  <calcPr calcId="125725"/>
</workbook>
</file>

<file path=xl/calcChain.xml><?xml version="1.0" encoding="utf-8"?>
<calcChain xmlns="http://schemas.openxmlformats.org/spreadsheetml/2006/main">
  <c r="B33" i="1"/>
  <c r="C90"/>
  <c r="B90"/>
  <c r="B37" l="1"/>
  <c r="H82" l="1"/>
  <c r="G82"/>
  <c r="F82"/>
  <c r="E82"/>
  <c r="D82"/>
  <c r="C82"/>
  <c r="B82"/>
  <c r="H75"/>
  <c r="G75"/>
  <c r="F75"/>
  <c r="E75"/>
  <c r="D75"/>
  <c r="C75"/>
  <c r="B75"/>
  <c r="I72"/>
  <c r="H71"/>
  <c r="H73" s="1"/>
  <c r="G71"/>
  <c r="G73" s="1"/>
  <c r="F71"/>
  <c r="F73" s="1"/>
  <c r="E71"/>
  <c r="E73" s="1"/>
  <c r="D71"/>
  <c r="D73" s="1"/>
  <c r="C71"/>
  <c r="C73" s="1"/>
  <c r="B71"/>
  <c r="H66"/>
  <c r="H79" s="1"/>
  <c r="G66"/>
  <c r="G79" s="1"/>
  <c r="F66"/>
  <c r="F79" s="1"/>
  <c r="E66"/>
  <c r="E79" s="1"/>
  <c r="D66"/>
  <c r="D79" s="1"/>
  <c r="C66"/>
  <c r="C79" s="1"/>
  <c r="B66"/>
  <c r="B79" s="1"/>
  <c r="H56"/>
  <c r="G56"/>
  <c r="F56"/>
  <c r="E56"/>
  <c r="D56"/>
  <c r="C56"/>
  <c r="B56"/>
  <c r="I53"/>
  <c r="H52"/>
  <c r="H54" s="1"/>
  <c r="G52"/>
  <c r="G54" s="1"/>
  <c r="F52"/>
  <c r="F54" s="1"/>
  <c r="E52"/>
  <c r="E54" s="1"/>
  <c r="D52"/>
  <c r="D54" s="1"/>
  <c r="C52"/>
  <c r="C54" s="1"/>
  <c r="B52"/>
  <c r="B54" s="1"/>
  <c r="H47"/>
  <c r="H60" s="1"/>
  <c r="G47"/>
  <c r="G60" s="1"/>
  <c r="F47"/>
  <c r="F60" s="1"/>
  <c r="E47"/>
  <c r="E60" s="1"/>
  <c r="D47"/>
  <c r="D60" s="1"/>
  <c r="C47"/>
  <c r="C60" s="1"/>
  <c r="B47"/>
  <c r="B60" s="1"/>
  <c r="H37"/>
  <c r="G37"/>
  <c r="F37"/>
  <c r="E37"/>
  <c r="D37"/>
  <c r="C37"/>
  <c r="I34"/>
  <c r="H33"/>
  <c r="H35" s="1"/>
  <c r="G33"/>
  <c r="G35" s="1"/>
  <c r="F33"/>
  <c r="F35" s="1"/>
  <c r="E33"/>
  <c r="E35" s="1"/>
  <c r="D33"/>
  <c r="D35" s="1"/>
  <c r="C33"/>
  <c r="C35" s="1"/>
  <c r="H28"/>
  <c r="H41" s="1"/>
  <c r="G28"/>
  <c r="G41" s="1"/>
  <c r="F28"/>
  <c r="F41" s="1"/>
  <c r="E28"/>
  <c r="E41" s="1"/>
  <c r="D28"/>
  <c r="D41" s="1"/>
  <c r="C28"/>
  <c r="C41" s="1"/>
  <c r="B28"/>
  <c r="B41" s="1"/>
  <c r="H20"/>
  <c r="G20"/>
  <c r="F20"/>
  <c r="E20"/>
  <c r="D20"/>
  <c r="C20"/>
  <c r="B20"/>
  <c r="I17"/>
  <c r="H16"/>
  <c r="H18" s="1"/>
  <c r="G16"/>
  <c r="G18" s="1"/>
  <c r="F16"/>
  <c r="F18" s="1"/>
  <c r="E16"/>
  <c r="E18" s="1"/>
  <c r="D16"/>
  <c r="D18" s="1"/>
  <c r="C16"/>
  <c r="C18" s="1"/>
  <c r="B16"/>
  <c r="B18" s="1"/>
  <c r="H11"/>
  <c r="G11"/>
  <c r="G24" s="1"/>
  <c r="F11"/>
  <c r="E11"/>
  <c r="E24" s="1"/>
  <c r="D11"/>
  <c r="C11"/>
  <c r="C24" s="1"/>
  <c r="B11"/>
  <c r="E80" l="1"/>
  <c r="D81"/>
  <c r="H81"/>
  <c r="I71"/>
  <c r="B81"/>
  <c r="F81"/>
  <c r="G80"/>
  <c r="C80"/>
  <c r="I33"/>
  <c r="B24"/>
  <c r="F24"/>
  <c r="D24"/>
  <c r="H24"/>
  <c r="I18"/>
  <c r="F80"/>
  <c r="D80"/>
  <c r="H80"/>
  <c r="I54"/>
  <c r="E81"/>
  <c r="I16"/>
  <c r="B35"/>
  <c r="I35" s="1"/>
  <c r="I52"/>
  <c r="B73"/>
  <c r="I73" s="1"/>
  <c r="C81"/>
  <c r="G81"/>
  <c r="B80" l="1"/>
  <c r="I80" s="1"/>
</calcChain>
</file>

<file path=xl/sharedStrings.xml><?xml version="1.0" encoding="utf-8"?>
<sst xmlns="http://schemas.openxmlformats.org/spreadsheetml/2006/main" count="157" uniqueCount="66">
  <si>
    <r>
      <t xml:space="preserve"> Терміново!!! Розрахунок передати до 24.01.2020 на  адресу електронної пошти Даніч О. В. </t>
    </r>
    <r>
      <rPr>
        <b/>
        <i/>
        <sz val="16"/>
        <color indexed="10"/>
        <rFont val="Times New Roman"/>
        <family val="1"/>
        <charset val="204"/>
      </rPr>
      <t>danich@mon.gov.ua</t>
    </r>
    <r>
      <rPr>
        <b/>
        <i/>
        <sz val="16"/>
        <color indexed="8"/>
        <rFont val="Times New Roman"/>
        <family val="1"/>
        <charset val="204"/>
      </rPr>
      <t xml:space="preserve"> (тел. 481-47-78, каб. 133). Оригінал обов'язково надіслати поштою.</t>
    </r>
  </si>
  <si>
    <t>Розрахунок виплати академічної стипендії на січень - липень 2020 року за БП 2201190 по закладах фахової передвищої освіти (I-II рівень акредитації) станом на 01.01.2020 р.</t>
  </si>
  <si>
    <t>повне найменування вищого навчального закладу, індивідуальний код у МОН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</si>
  <si>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</si>
  <si>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</si>
  <si>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</si>
  <si>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</si>
  <si>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</si>
  <si>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</si>
  <si>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</si>
  <si>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Разом</t>
  </si>
  <si>
    <t xml:space="preserve">1) по групах, де семестровий контроль за I семестр 2019/2020 н.р. був у січні (лютому, березні) - стипендія у січні (лютому, березні) виплачується за результатами літньої сесії 2018/2019 н. р. з розрахунку мінімальної стипендії 980 грн. </t>
  </si>
  <si>
    <t>на загальних підставах (мінімальна стипендія 980 грн.)</t>
  </si>
  <si>
    <t>Загальна чисельність (чол.) (рядок 1)</t>
  </si>
  <si>
    <t>Х</t>
  </si>
  <si>
    <t>з них отримують академічну стипендію, всього (чол.) (рядок 2)</t>
  </si>
  <si>
    <t>у т.ч. стипендіати (980 грн.) (чол.) (рядок 3)</t>
  </si>
  <si>
    <t>у т.ч. стипендіати (1426 грн.) (чол.) (рядок 4)</t>
  </si>
  <si>
    <t>у т.ч. стипендіат Верховної Ради України (академічна стипендія) (2130 грн.) (чол.) (рядок 5)</t>
  </si>
  <si>
    <t>у т.ч. стипендіат Президента України (2130 грн.) (чол.) (рядок 6)</t>
  </si>
  <si>
    <t>Разом видатки на стипендію (грн.)</t>
  </si>
  <si>
    <t>Індексація (грн.)</t>
  </si>
  <si>
    <t>Всього стипендія + індексація (грн.)</t>
  </si>
  <si>
    <r>
      <t xml:space="preserve">Сироти, особи з їх числа, які отримують </t>
    </r>
    <r>
      <rPr>
        <b/>
        <sz val="12"/>
        <rFont val="Times New Roman"/>
        <family val="1"/>
        <charset val="204"/>
      </rPr>
      <t>академічну і соціальну</t>
    </r>
    <r>
      <rPr>
        <sz val="12"/>
        <rFont val="Times New Roman"/>
        <family val="1"/>
        <charset val="204"/>
      </rPr>
      <t xml:space="preserve"> стипендію </t>
    </r>
    <r>
      <rPr>
        <b/>
        <sz val="12"/>
        <rFont val="Times New Roman"/>
        <family val="1"/>
        <charset val="204"/>
      </rPr>
      <t xml:space="preserve">одночасно (враховані у рядку 3 або 4, або 5) </t>
    </r>
    <r>
      <rPr>
        <sz val="12"/>
        <rFont val="Times New Roman"/>
        <family val="1"/>
        <charset val="204"/>
      </rPr>
      <t>(рядок 10)</t>
    </r>
  </si>
  <si>
    <r>
      <t xml:space="preserve">Крім того, отримують </t>
    </r>
    <r>
      <rPr>
        <b/>
        <sz val="12"/>
        <rFont val="Times New Roman"/>
        <family val="1"/>
        <charset val="204"/>
      </rPr>
      <t>тільки соціальну</t>
    </r>
    <r>
      <rPr>
        <sz val="12"/>
        <rFont val="Times New Roman"/>
        <family val="1"/>
        <charset val="204"/>
      </rPr>
      <t xml:space="preserve"> стипендію, всього  (чол.)</t>
    </r>
  </si>
  <si>
    <t>у т.ч. сироти на держзабезпеченні, особи з їх числа (рядок 12)</t>
  </si>
  <si>
    <t>у т.ч. сироти під опікоюі, особи з їх числа (рядок 13)</t>
  </si>
  <si>
    <t>інші отримувачі соціальної стипендії</t>
  </si>
  <si>
    <t>Відсоток стипендіатів (рядок  2/рядок 1*100)</t>
  </si>
  <si>
    <t xml:space="preserve">2) по групах, де семестровий контроль за I семестр 2019/2020 н.р. був у грудні - стипендія у січні-червні виплачується за результатами зимовох сесії 2019/2020 н. р. з розрахунку мінімальної стипендії 980 грн. </t>
  </si>
  <si>
    <t>з них стипендіати, всього (чол.) (рядок 2)</t>
  </si>
  <si>
    <t xml:space="preserve"> у т.ч. стипендіат Президента України (2130 грн.) (чол.) (рядок 6)</t>
  </si>
  <si>
    <r>
      <t xml:space="preserve">Крім того, отримують </t>
    </r>
    <r>
      <rPr>
        <b/>
        <sz val="12"/>
        <rFont val="Times New Roman"/>
        <family val="1"/>
        <charset val="204"/>
      </rPr>
      <t>тільки соціальну</t>
    </r>
    <r>
      <rPr>
        <sz val="12"/>
        <rFont val="Times New Roman"/>
        <family val="1"/>
        <charset val="204"/>
      </rPr>
      <t xml:space="preserve"> стипендію, всього  (чол.), (рядок 11)</t>
    </r>
  </si>
  <si>
    <t xml:space="preserve">3) по групах, де семестровий контроль за I семестр 2019/2020 н.р. був у січні (лютому, березні) - стипендія у січні (лютому, березні) виплачується за результатами літньої сесії 2018/2019 н. р. з розрахунку мінімальної стипендії 1250 грн. </t>
  </si>
  <si>
    <t>окремі спеціальності  (мінімальна стипендія 1250 грн.)</t>
  </si>
  <si>
    <t>Спеціальності (зведена інформація)</t>
  </si>
  <si>
    <t>загальна чисельність (чол.) (рядок 1)</t>
  </si>
  <si>
    <t>у т.ч. стипендіати (1250 грн.) (чол.) (рядок 3)</t>
  </si>
  <si>
    <t>у т.ч. стипендіати (1819 грн.) (чол.) (рядок 4)</t>
  </si>
  <si>
    <t xml:space="preserve">4) по групах, де семестровий контроль за I семестр 2019/2020 н.р. був у грудні - стипендія у січні-червні виплачується за результатами зимовох сесії 2019/2020 н. р. з розрахунку мінімальної стипендії 1250 грн. </t>
  </si>
  <si>
    <t xml:space="preserve">Спеціальність - </t>
  </si>
  <si>
    <t>Разом отримують академічну стипендію (чол.)</t>
  </si>
  <si>
    <t>Разом здобувачів вищої освіти (чол.)</t>
  </si>
  <si>
    <r>
      <t xml:space="preserve">Випуск сиріт, осіб з їх числа / місяць, рік випуску </t>
    </r>
    <r>
      <rPr>
        <sz val="12"/>
        <rFont val="Times New Roman"/>
        <family val="1"/>
        <charset val="204"/>
      </rPr>
      <t>(у хронологічному порядку)</t>
    </r>
  </si>
  <si>
    <t>Під опікою</t>
  </si>
  <si>
    <t>На держ. забезпеченні</t>
  </si>
  <si>
    <t>Всього</t>
  </si>
  <si>
    <t>Примітка:</t>
  </si>
  <si>
    <t>1. У інформацї заазначаються ВСІ студенти, курсанти, які навчаються за державним замовленням за денною формою і які включені до рейтингу успішності.</t>
  </si>
  <si>
    <t>2. Кількість студентів, курсантів на 1 січня 2020 року = відповідним звітнім даним на 01.01.2020.</t>
  </si>
  <si>
    <t>3. Плануванняя стипендії на липень та секрпень здійснюється без врахування випускних груп.</t>
  </si>
  <si>
    <t>5. Сироти, які отримують і академічну, і соціальну стипендії, зазначаються у рядках 3 або 4, або 5 у залежності</t>
  </si>
  <si>
    <r>
      <t xml:space="preserve">від розміру призначеної академічної стипендії. Додатково у рядку 11 вони </t>
    </r>
    <r>
      <rPr>
        <b/>
        <sz val="12"/>
        <rFont val="Times New Roman"/>
        <family val="1"/>
        <charset val="204"/>
      </rPr>
      <t>не вказуються</t>
    </r>
    <r>
      <rPr>
        <sz val="12"/>
        <rFont val="Times New Roman"/>
        <family val="1"/>
        <charset val="204"/>
      </rPr>
      <t>.</t>
    </r>
  </si>
  <si>
    <t>Керівник</t>
  </si>
  <si>
    <t>Головний бухгалтер</t>
  </si>
  <si>
    <t>Глушок В.В. / 30.06.2021</t>
  </si>
  <si>
    <t>Моравський О.Т.  / 30.06.2022</t>
  </si>
  <si>
    <t>Гере Н.О. / 31.01.2021</t>
  </si>
  <si>
    <t>Гере О.О. / 31.01.2023</t>
  </si>
  <si>
    <t>18407    Природничо-гуманітарний коледж ДВНЗ "УжНУ"</t>
  </si>
  <si>
    <t>Лешко Д.І.  / 30.06.2022</t>
  </si>
  <si>
    <r>
      <t>_______________</t>
    </r>
    <r>
      <rPr>
        <u/>
        <sz val="14"/>
        <rFont val="Times New Roman"/>
        <family val="1"/>
        <charset val="204"/>
      </rPr>
      <t>В.В. Росоха</t>
    </r>
    <r>
      <rPr>
        <sz val="14"/>
        <rFont val="Times New Roman"/>
        <family val="1"/>
        <charset val="204"/>
      </rPr>
      <t>______</t>
    </r>
  </si>
  <si>
    <r>
      <t>_______________</t>
    </r>
    <r>
      <rPr>
        <u/>
        <sz val="14"/>
        <rFont val="Times New Roman"/>
        <family val="1"/>
        <charset val="204"/>
      </rPr>
      <t>М.Л. Маріонда</t>
    </r>
    <r>
      <rPr>
        <sz val="14"/>
        <rFont val="Times New Roman"/>
        <family val="1"/>
        <charset val="204"/>
      </rPr>
      <t>____</t>
    </r>
  </si>
  <si>
    <t>Виконавець:   Маріонда М.Л.</t>
  </si>
  <si>
    <t>тел. 0505691108</t>
  </si>
  <si>
    <t>дата 22.01.2020</t>
  </si>
</sst>
</file>

<file path=xl/styles.xml><?xml version="1.0" encoding="utf-8"?>
<styleSheet xmlns="http://schemas.openxmlformats.org/spreadsheetml/2006/main">
  <fonts count="2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6"/>
      <color theme="1"/>
      <name val="Times New Roman"/>
      <family val="1"/>
      <charset val="204"/>
    </font>
    <font>
      <b/>
      <i/>
      <sz val="16"/>
      <color indexed="10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60"/>
      <name val="Calibri"/>
      <family val="2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2" fillId="0" borderId="0"/>
    <xf numFmtId="0" fontId="17" fillId="3" borderId="0" applyNumberFormat="0" applyBorder="0" applyAlignment="0" applyProtection="0"/>
    <xf numFmtId="0" fontId="1" fillId="0" borderId="0"/>
    <xf numFmtId="0" fontId="2" fillId="0" borderId="0"/>
    <xf numFmtId="0" fontId="2" fillId="4" borderId="12" applyNumberFormat="0" applyFont="0" applyAlignment="0" applyProtection="0"/>
    <xf numFmtId="0" fontId="18" fillId="5" borderId="0" applyNumberFormat="0" applyBorder="0" applyAlignment="0" applyProtection="0"/>
  </cellStyleXfs>
  <cellXfs count="77">
    <xf numFmtId="0" fontId="0" fillId="0" borderId="0" xfId="0"/>
    <xf numFmtId="2" fontId="10" fillId="0" borderId="2" xfId="1" applyNumberFormat="1" applyFont="1" applyFill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1" fontId="6" fillId="2" borderId="2" xfId="1" applyNumberFormat="1" applyFont="1" applyFill="1" applyBorder="1" applyAlignment="1">
      <alignment horizontal="center"/>
    </xf>
    <xf numFmtId="1" fontId="6" fillId="2" borderId="9" xfId="1" applyNumberFormat="1" applyFont="1" applyFill="1" applyBorder="1" applyAlignment="1">
      <alignment horizontal="center"/>
    </xf>
    <xf numFmtId="0" fontId="10" fillId="2" borderId="2" xfId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0" xfId="0" applyFill="1"/>
    <xf numFmtId="0" fontId="6" fillId="0" borderId="0" xfId="1" applyFont="1" applyFill="1" applyAlignment="1">
      <alignment horizontal="center" wrapText="1"/>
    </xf>
    <xf numFmtId="0" fontId="20" fillId="0" borderId="1" xfId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7" fillId="0" borderId="2" xfId="1" applyFont="1" applyFill="1" applyBorder="1" applyAlignment="1">
      <alignment horizontal="center"/>
    </xf>
    <xf numFmtId="0" fontId="7" fillId="0" borderId="3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/>
    </xf>
    <xf numFmtId="0" fontId="7" fillId="0" borderId="10" xfId="1" applyFont="1" applyFill="1" applyBorder="1" applyAlignment="1">
      <alignment horizontal="center"/>
    </xf>
    <xf numFmtId="0" fontId="7" fillId="0" borderId="11" xfId="1" applyFont="1" applyFill="1" applyBorder="1" applyAlignment="1">
      <alignment horizontal="center"/>
    </xf>
    <xf numFmtId="0" fontId="10" fillId="0" borderId="9" xfId="1" applyFont="1" applyFill="1" applyBorder="1" applyAlignment="1">
      <alignment horizontal="left" vertical="center" wrapText="1"/>
    </xf>
    <xf numFmtId="0" fontId="6" fillId="0" borderId="2" xfId="1" applyFont="1" applyFill="1" applyBorder="1"/>
    <xf numFmtId="0" fontId="6" fillId="0" borderId="9" xfId="1" applyFont="1" applyFill="1" applyBorder="1"/>
    <xf numFmtId="0" fontId="11" fillId="0" borderId="2" xfId="0" applyFont="1" applyFill="1" applyBorder="1" applyAlignment="1">
      <alignment horizontal="center"/>
    </xf>
    <xf numFmtId="0" fontId="10" fillId="0" borderId="2" xfId="1" applyFont="1" applyFill="1" applyBorder="1"/>
    <xf numFmtId="0" fontId="10" fillId="0" borderId="2" xfId="1" applyFont="1" applyFill="1" applyBorder="1" applyAlignment="1">
      <alignment horizontal="center"/>
    </xf>
    <xf numFmtId="0" fontId="10" fillId="0" borderId="9" xfId="1" applyFont="1" applyFill="1" applyBorder="1"/>
    <xf numFmtId="1" fontId="6" fillId="0" borderId="2" xfId="1" applyNumberFormat="1" applyFont="1" applyFill="1" applyBorder="1"/>
    <xf numFmtId="1" fontId="6" fillId="0" borderId="9" xfId="1" applyNumberFormat="1" applyFont="1" applyFill="1" applyBorder="1"/>
    <xf numFmtId="1" fontId="9" fillId="0" borderId="2" xfId="0" applyNumberFormat="1" applyFont="1" applyFill="1" applyBorder="1"/>
    <xf numFmtId="1" fontId="10" fillId="0" borderId="2" xfId="1" applyNumberFormat="1" applyFont="1" applyFill="1" applyBorder="1"/>
    <xf numFmtId="1" fontId="10" fillId="0" borderId="2" xfId="1" applyNumberFormat="1" applyFont="1" applyFill="1" applyBorder="1" applyAlignment="1">
      <alignment horizontal="center"/>
    </xf>
    <xf numFmtId="1" fontId="10" fillId="0" borderId="9" xfId="1" applyNumberFormat="1" applyFont="1" applyFill="1" applyBorder="1"/>
    <xf numFmtId="0" fontId="7" fillId="0" borderId="9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left" vertical="center" wrapText="1"/>
    </xf>
    <xf numFmtId="1" fontId="10" fillId="0" borderId="9" xfId="1" applyNumberFormat="1" applyFont="1" applyFill="1" applyBorder="1" applyAlignment="1">
      <alignment horizontal="center"/>
    </xf>
    <xf numFmtId="1" fontId="9" fillId="0" borderId="2" xfId="0" applyNumberFormat="1" applyFont="1" applyFill="1" applyBorder="1" applyAlignment="1">
      <alignment horizontal="center"/>
    </xf>
    <xf numFmtId="0" fontId="7" fillId="0" borderId="9" xfId="1" applyFont="1" applyFill="1" applyBorder="1" applyAlignment="1"/>
    <xf numFmtId="0" fontId="7" fillId="0" borderId="10" xfId="1" applyFont="1" applyFill="1" applyBorder="1" applyAlignment="1"/>
    <xf numFmtId="0" fontId="7" fillId="0" borderId="11" xfId="1" applyFont="1" applyFill="1" applyBorder="1" applyAlignment="1"/>
    <xf numFmtId="0" fontId="7" fillId="0" borderId="9" xfId="1" applyFont="1" applyFill="1" applyBorder="1" applyAlignment="1">
      <alignment horizontal="left"/>
    </xf>
    <xf numFmtId="0" fontId="7" fillId="0" borderId="10" xfId="1" applyFont="1" applyFill="1" applyBorder="1" applyAlignment="1">
      <alignment horizontal="left"/>
    </xf>
    <xf numFmtId="0" fontId="7" fillId="0" borderId="11" xfId="1" applyFont="1" applyFill="1" applyBorder="1" applyAlignment="1">
      <alignment horizontal="left"/>
    </xf>
    <xf numFmtId="0" fontId="12" fillId="0" borderId="2" xfId="1" applyFont="1" applyFill="1" applyBorder="1" applyAlignment="1">
      <alignment horizontal="left" vertical="center" wrapText="1"/>
    </xf>
    <xf numFmtId="1" fontId="12" fillId="0" borderId="2" xfId="1" applyNumberFormat="1" applyFont="1" applyFill="1" applyBorder="1"/>
    <xf numFmtId="1" fontId="13" fillId="0" borderId="2" xfId="0" applyNumberFormat="1" applyFont="1" applyFill="1" applyBorder="1"/>
    <xf numFmtId="1" fontId="12" fillId="0" borderId="9" xfId="1" applyNumberFormat="1" applyFont="1" applyFill="1" applyBorder="1"/>
    <xf numFmtId="0" fontId="12" fillId="0" borderId="2" xfId="1" applyFont="1" applyFill="1" applyBorder="1"/>
    <xf numFmtId="0" fontId="12" fillId="0" borderId="9" xfId="1" applyFont="1" applyFill="1" applyBorder="1"/>
    <xf numFmtId="0" fontId="6" fillId="0" borderId="0" xfId="1" applyFont="1" applyFill="1" applyBorder="1" applyAlignment="1">
      <alignment horizontal="left" vertical="center" wrapText="1"/>
    </xf>
    <xf numFmtId="0" fontId="6" fillId="0" borderId="0" xfId="1" applyFont="1" applyFill="1" applyBorder="1"/>
    <xf numFmtId="0" fontId="11" fillId="0" borderId="0" xfId="0" applyFont="1" applyFill="1" applyBorder="1"/>
    <xf numFmtId="0" fontId="6" fillId="0" borderId="2" xfId="1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/>
    </xf>
    <xf numFmtId="0" fontId="12" fillId="0" borderId="0" xfId="1" applyFont="1" applyFill="1" applyBorder="1" applyAlignment="1">
      <alignment horizontal="left"/>
    </xf>
    <xf numFmtId="0" fontId="14" fillId="0" borderId="0" xfId="1" applyFont="1" applyFill="1" applyBorder="1"/>
    <xf numFmtId="0" fontId="15" fillId="0" borderId="0" xfId="1" applyFont="1" applyFill="1" applyBorder="1"/>
    <xf numFmtId="0" fontId="2" fillId="0" borderId="0" xfId="1" applyFill="1" applyBorder="1"/>
    <xf numFmtId="0" fontId="0" fillId="0" borderId="0" xfId="0" applyFill="1" applyBorder="1"/>
    <xf numFmtId="0" fontId="10" fillId="0" borderId="0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/>
    </xf>
    <xf numFmtId="0" fontId="10" fillId="0" borderId="0" xfId="1" applyFont="1" applyFill="1" applyBorder="1" applyAlignment="1"/>
    <xf numFmtId="0" fontId="10" fillId="0" borderId="0" xfId="1" applyFont="1" applyFill="1" applyBorder="1"/>
    <xf numFmtId="0" fontId="16" fillId="0" borderId="0" xfId="1" applyFont="1" applyFill="1" applyBorder="1"/>
    <xf numFmtId="0" fontId="16" fillId="0" borderId="0" xfId="1" applyFont="1" applyFill="1"/>
    <xf numFmtId="0" fontId="14" fillId="0" borderId="0" xfId="1" applyFont="1" applyFill="1"/>
    <xf numFmtId="0" fontId="2" fillId="0" borderId="0" xfId="1" applyFill="1"/>
    <xf numFmtId="0" fontId="10" fillId="0" borderId="0" xfId="1" applyFont="1" applyFill="1"/>
    <xf numFmtId="0" fontId="14" fillId="0" borderId="0" xfId="1" applyFont="1" applyFill="1" applyAlignment="1">
      <alignment wrapText="1"/>
    </xf>
  </cellXfs>
  <cellStyles count="7">
    <cellStyle name="Добре" xfId="2"/>
    <cellStyle name="Звичайний 2" xfId="1"/>
    <cellStyle name="Звичайний 3" xfId="3"/>
    <cellStyle name="Обычный" xfId="0" builtinId="0"/>
    <cellStyle name="Обычный 2" xfId="4"/>
    <cellStyle name="Примітка 2" xfId="5"/>
    <cellStyle name="Середній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28"/>
  <sheetViews>
    <sheetView tabSelected="1" topLeftCell="A2" workbookViewId="0">
      <selection activeCell="W108" sqref="W108"/>
    </sheetView>
  </sheetViews>
  <sheetFormatPr defaultRowHeight="12.75"/>
  <cols>
    <col min="1" max="1" width="35.28515625" style="7" customWidth="1"/>
    <col min="2" max="3" width="10.140625" style="7" customWidth="1"/>
    <col min="4" max="7" width="10.5703125" style="7" customWidth="1"/>
    <col min="8" max="8" width="10.7109375" style="7" customWidth="1"/>
    <col min="9" max="9" width="12.28515625" style="7" customWidth="1"/>
    <col min="10" max="21" width="9.140625" style="7" hidden="1" customWidth="1"/>
    <col min="22" max="16384" width="9.140625" style="7"/>
  </cols>
  <sheetData>
    <row r="1" spans="1:9" ht="20.25" hidden="1">
      <c r="A1" s="6" t="s">
        <v>0</v>
      </c>
      <c r="B1" s="6"/>
      <c r="C1" s="6"/>
      <c r="D1" s="6"/>
      <c r="E1" s="6"/>
      <c r="F1" s="6"/>
      <c r="G1" s="6"/>
      <c r="H1" s="6"/>
      <c r="I1" s="6"/>
    </row>
    <row r="2" spans="1:9" ht="17.25" customHeight="1">
      <c r="A2" s="8" t="s">
        <v>1</v>
      </c>
      <c r="B2" s="8"/>
      <c r="C2" s="8"/>
      <c r="D2" s="8"/>
      <c r="E2" s="8"/>
      <c r="F2" s="8"/>
      <c r="G2" s="8"/>
      <c r="H2" s="8"/>
      <c r="I2" s="8"/>
    </row>
    <row r="3" spans="1:9" ht="18" customHeight="1">
      <c r="A3" s="8"/>
      <c r="B3" s="8"/>
      <c r="C3" s="8"/>
      <c r="D3" s="8"/>
      <c r="E3" s="8"/>
      <c r="F3" s="8"/>
      <c r="G3" s="8"/>
      <c r="H3" s="8"/>
      <c r="I3" s="8"/>
    </row>
    <row r="4" spans="1:9" ht="19.5">
      <c r="A4" s="9" t="s">
        <v>59</v>
      </c>
      <c r="B4" s="9"/>
      <c r="C4" s="9"/>
      <c r="D4" s="9"/>
      <c r="E4" s="9"/>
      <c r="F4" s="9"/>
      <c r="G4" s="9"/>
      <c r="H4" s="9"/>
      <c r="I4" s="9"/>
    </row>
    <row r="5" spans="1:9" ht="15.75" customHeight="1">
      <c r="A5" s="10" t="s">
        <v>2</v>
      </c>
      <c r="B5" s="10"/>
      <c r="C5" s="10"/>
      <c r="D5" s="10"/>
      <c r="E5" s="10"/>
      <c r="F5" s="10"/>
      <c r="G5" s="10"/>
      <c r="H5" s="10"/>
      <c r="I5" s="10"/>
    </row>
    <row r="6" spans="1:9" ht="15.75">
      <c r="A6" s="11"/>
      <c r="B6" s="12" t="s">
        <v>3</v>
      </c>
      <c r="C6" s="12" t="s">
        <v>4</v>
      </c>
      <c r="D6" s="12" t="s">
        <v>5</v>
      </c>
      <c r="E6" s="12" t="s">
        <v>6</v>
      </c>
      <c r="F6" s="13" t="s">
        <v>7</v>
      </c>
      <c r="G6" s="13" t="s">
        <v>8</v>
      </c>
      <c r="H6" s="14" t="s">
        <v>9</v>
      </c>
      <c r="I6" s="15" t="s">
        <v>10</v>
      </c>
    </row>
    <row r="7" spans="1:9" ht="0.75" customHeight="1">
      <c r="A7" s="16" t="s">
        <v>11</v>
      </c>
      <c r="B7" s="17"/>
      <c r="C7" s="17"/>
      <c r="D7" s="17"/>
      <c r="E7" s="17"/>
      <c r="F7" s="17"/>
      <c r="G7" s="17"/>
      <c r="H7" s="17"/>
      <c r="I7" s="18"/>
    </row>
    <row r="8" spans="1:9" ht="33" hidden="1" customHeight="1">
      <c r="A8" s="19"/>
      <c r="B8" s="20"/>
      <c r="C8" s="20"/>
      <c r="D8" s="20"/>
      <c r="E8" s="20"/>
      <c r="F8" s="20"/>
      <c r="G8" s="20"/>
      <c r="H8" s="20"/>
      <c r="I8" s="21"/>
    </row>
    <row r="9" spans="1:9" ht="18" hidden="1" customHeight="1">
      <c r="A9" s="22" t="s">
        <v>12</v>
      </c>
      <c r="B9" s="23"/>
      <c r="C9" s="23"/>
      <c r="D9" s="23"/>
      <c r="E9" s="23"/>
      <c r="F9" s="23"/>
      <c r="G9" s="23"/>
      <c r="H9" s="23"/>
      <c r="I9" s="24"/>
    </row>
    <row r="10" spans="1:9" ht="31.5" hidden="1">
      <c r="A10" s="25" t="s">
        <v>13</v>
      </c>
      <c r="B10" s="26"/>
      <c r="C10" s="26"/>
      <c r="D10" s="26"/>
      <c r="E10" s="26"/>
      <c r="F10" s="26"/>
      <c r="G10" s="26"/>
      <c r="H10" s="27"/>
      <c r="I10" s="28" t="s">
        <v>14</v>
      </c>
    </row>
    <row r="11" spans="1:9" ht="31.5" hidden="1" customHeight="1">
      <c r="A11" s="25" t="s">
        <v>15</v>
      </c>
      <c r="B11" s="26">
        <f>B12+B13++B14+B15</f>
        <v>0</v>
      </c>
      <c r="C11" s="26">
        <f t="shared" ref="C11:H11" si="0">C12+C13++C14+C15</f>
        <v>0</v>
      </c>
      <c r="D11" s="26">
        <f t="shared" si="0"/>
        <v>0</v>
      </c>
      <c r="E11" s="26">
        <f t="shared" si="0"/>
        <v>0</v>
      </c>
      <c r="F11" s="26">
        <f t="shared" si="0"/>
        <v>0</v>
      </c>
      <c r="G11" s="26">
        <f t="shared" si="0"/>
        <v>0</v>
      </c>
      <c r="H11" s="27">
        <f t="shared" si="0"/>
        <v>0</v>
      </c>
      <c r="I11" s="28" t="s">
        <v>14</v>
      </c>
    </row>
    <row r="12" spans="1:9" ht="31.5" hidden="1">
      <c r="A12" s="25" t="s">
        <v>16</v>
      </c>
      <c r="B12" s="29"/>
      <c r="C12" s="29"/>
      <c r="D12" s="29"/>
      <c r="E12" s="29"/>
      <c r="F12" s="30"/>
      <c r="G12" s="29"/>
      <c r="H12" s="31"/>
      <c r="I12" s="28" t="s">
        <v>14</v>
      </c>
    </row>
    <row r="13" spans="1:9" ht="31.5" hidden="1">
      <c r="A13" s="25" t="s">
        <v>17</v>
      </c>
      <c r="B13" s="29"/>
      <c r="C13" s="29"/>
      <c r="D13" s="29"/>
      <c r="E13" s="29"/>
      <c r="F13" s="30"/>
      <c r="G13" s="29"/>
      <c r="H13" s="31"/>
      <c r="I13" s="28" t="s">
        <v>14</v>
      </c>
    </row>
    <row r="14" spans="1:9" ht="48" hidden="1" customHeight="1">
      <c r="A14" s="25" t="s">
        <v>18</v>
      </c>
      <c r="B14" s="29"/>
      <c r="C14" s="29"/>
      <c r="D14" s="29"/>
      <c r="E14" s="29"/>
      <c r="F14" s="30"/>
      <c r="G14" s="29"/>
      <c r="H14" s="31"/>
      <c r="I14" s="28" t="s">
        <v>14</v>
      </c>
    </row>
    <row r="15" spans="1:9" ht="31.5" hidden="1" customHeight="1">
      <c r="A15" s="25" t="s">
        <v>19</v>
      </c>
      <c r="B15" s="29"/>
      <c r="C15" s="29"/>
      <c r="D15" s="29"/>
      <c r="E15" s="29"/>
      <c r="F15" s="30"/>
      <c r="G15" s="29"/>
      <c r="H15" s="31"/>
      <c r="I15" s="28" t="s">
        <v>14</v>
      </c>
    </row>
    <row r="16" spans="1:9" ht="18.75" hidden="1" customHeight="1">
      <c r="A16" s="25" t="s">
        <v>20</v>
      </c>
      <c r="B16" s="32">
        <f t="shared" ref="B16:H16" si="1">B12*980+B13*1426++B14*2130+B15*2130</f>
        <v>0</v>
      </c>
      <c r="C16" s="32">
        <f t="shared" si="1"/>
        <v>0</v>
      </c>
      <c r="D16" s="32">
        <f t="shared" si="1"/>
        <v>0</v>
      </c>
      <c r="E16" s="32">
        <f t="shared" si="1"/>
        <v>0</v>
      </c>
      <c r="F16" s="32">
        <f t="shared" si="1"/>
        <v>0</v>
      </c>
      <c r="G16" s="32">
        <f t="shared" si="1"/>
        <v>0</v>
      </c>
      <c r="H16" s="33">
        <f t="shared" si="1"/>
        <v>0</v>
      </c>
      <c r="I16" s="34">
        <f>B16+C16+D16+E16+F16+G16+H16</f>
        <v>0</v>
      </c>
    </row>
    <row r="17" spans="1:9" ht="15.75" hidden="1">
      <c r="A17" s="25" t="s">
        <v>21</v>
      </c>
      <c r="B17" s="35"/>
      <c r="C17" s="35"/>
      <c r="D17" s="35"/>
      <c r="E17" s="35"/>
      <c r="F17" s="36"/>
      <c r="G17" s="35"/>
      <c r="H17" s="37"/>
      <c r="I17" s="34">
        <f>B17+C17+D17+E17+F17+G17+H17</f>
        <v>0</v>
      </c>
    </row>
    <row r="18" spans="1:9" ht="21" hidden="1" customHeight="1">
      <c r="A18" s="25" t="s">
        <v>22</v>
      </c>
      <c r="B18" s="32">
        <f>B16+B17</f>
        <v>0</v>
      </c>
      <c r="C18" s="32">
        <f t="shared" ref="C18:H18" si="2">C16+C17</f>
        <v>0</v>
      </c>
      <c r="D18" s="32">
        <f t="shared" si="2"/>
        <v>0</v>
      </c>
      <c r="E18" s="32">
        <f t="shared" si="2"/>
        <v>0</v>
      </c>
      <c r="F18" s="32">
        <f t="shared" si="2"/>
        <v>0</v>
      </c>
      <c r="G18" s="32">
        <f t="shared" si="2"/>
        <v>0</v>
      </c>
      <c r="H18" s="33">
        <f t="shared" si="2"/>
        <v>0</v>
      </c>
      <c r="I18" s="34">
        <f>B18+C18+D18+E18+F18+G18+H18</f>
        <v>0</v>
      </c>
    </row>
    <row r="19" spans="1:9" ht="80.25" hidden="1" customHeight="1">
      <c r="A19" s="25" t="s">
        <v>23</v>
      </c>
      <c r="B19" s="32"/>
      <c r="C19" s="32"/>
      <c r="D19" s="32"/>
      <c r="E19" s="32"/>
      <c r="F19" s="32"/>
      <c r="G19" s="32"/>
      <c r="H19" s="33"/>
      <c r="I19" s="28" t="s">
        <v>14</v>
      </c>
    </row>
    <row r="20" spans="1:9" ht="47.25" hidden="1">
      <c r="A20" s="25" t="s">
        <v>24</v>
      </c>
      <c r="B20" s="32">
        <f t="shared" ref="B20:H20" si="3">B21+B22+B23</f>
        <v>0</v>
      </c>
      <c r="C20" s="32">
        <f t="shared" si="3"/>
        <v>0</v>
      </c>
      <c r="D20" s="32">
        <f t="shared" si="3"/>
        <v>0</v>
      </c>
      <c r="E20" s="32">
        <f t="shared" si="3"/>
        <v>0</v>
      </c>
      <c r="F20" s="32">
        <f t="shared" si="3"/>
        <v>0</v>
      </c>
      <c r="G20" s="32">
        <f t="shared" si="3"/>
        <v>0</v>
      </c>
      <c r="H20" s="32">
        <f t="shared" si="3"/>
        <v>0</v>
      </c>
      <c r="I20" s="28" t="s">
        <v>14</v>
      </c>
    </row>
    <row r="21" spans="1:9" ht="37.5" hidden="1" customHeight="1">
      <c r="A21" s="25" t="s">
        <v>25</v>
      </c>
      <c r="B21" s="35"/>
      <c r="C21" s="35"/>
      <c r="D21" s="35"/>
      <c r="E21" s="35"/>
      <c r="F21" s="35"/>
      <c r="G21" s="35"/>
      <c r="H21" s="37"/>
      <c r="I21" s="28" t="s">
        <v>14</v>
      </c>
    </row>
    <row r="22" spans="1:9" ht="31.5" hidden="1">
      <c r="A22" s="25" t="s">
        <v>26</v>
      </c>
      <c r="B22" s="35"/>
      <c r="C22" s="35"/>
      <c r="D22" s="35"/>
      <c r="E22" s="35"/>
      <c r="F22" s="35"/>
      <c r="G22" s="35"/>
      <c r="H22" s="37"/>
      <c r="I22" s="28" t="s">
        <v>14</v>
      </c>
    </row>
    <row r="23" spans="1:9" ht="31.5" hidden="1">
      <c r="A23" s="25" t="s">
        <v>27</v>
      </c>
      <c r="B23" s="35"/>
      <c r="C23" s="35"/>
      <c r="D23" s="35"/>
      <c r="E23" s="35"/>
      <c r="F23" s="35"/>
      <c r="G23" s="35"/>
      <c r="H23" s="37"/>
      <c r="I23" s="28" t="s">
        <v>14</v>
      </c>
    </row>
    <row r="24" spans="1:9" ht="31.5" hidden="1">
      <c r="A24" s="25" t="s">
        <v>28</v>
      </c>
      <c r="B24" s="32" t="e">
        <f t="shared" ref="B24:H24" si="4">B11/B10*100</f>
        <v>#DIV/0!</v>
      </c>
      <c r="C24" s="32" t="e">
        <f t="shared" si="4"/>
        <v>#DIV/0!</v>
      </c>
      <c r="D24" s="32" t="e">
        <f t="shared" si="4"/>
        <v>#DIV/0!</v>
      </c>
      <c r="E24" s="32" t="e">
        <f t="shared" si="4"/>
        <v>#DIV/0!</v>
      </c>
      <c r="F24" s="32" t="e">
        <f t="shared" si="4"/>
        <v>#DIV/0!</v>
      </c>
      <c r="G24" s="32" t="e">
        <f t="shared" si="4"/>
        <v>#DIV/0!</v>
      </c>
      <c r="H24" s="32" t="e">
        <f t="shared" si="4"/>
        <v>#DIV/0!</v>
      </c>
      <c r="I24" s="28" t="s">
        <v>14</v>
      </c>
    </row>
    <row r="25" spans="1:9" ht="33" customHeight="1">
      <c r="A25" s="38" t="s">
        <v>29</v>
      </c>
      <c r="B25" s="39"/>
      <c r="C25" s="39"/>
      <c r="D25" s="39"/>
      <c r="E25" s="39"/>
      <c r="F25" s="39"/>
      <c r="G25" s="39"/>
      <c r="H25" s="39"/>
      <c r="I25" s="40"/>
    </row>
    <row r="26" spans="1:9" ht="15.75">
      <c r="A26" s="22" t="s">
        <v>12</v>
      </c>
      <c r="B26" s="23"/>
      <c r="C26" s="23"/>
      <c r="D26" s="23"/>
      <c r="E26" s="23"/>
      <c r="F26" s="23"/>
      <c r="G26" s="23"/>
      <c r="H26" s="23"/>
      <c r="I26" s="24"/>
    </row>
    <row r="27" spans="1:9" ht="31.5">
      <c r="A27" s="41" t="s">
        <v>13</v>
      </c>
      <c r="B27" s="26">
        <v>483</v>
      </c>
      <c r="C27" s="26">
        <v>474</v>
      </c>
      <c r="D27" s="26">
        <v>474</v>
      </c>
      <c r="E27" s="26">
        <v>474</v>
      </c>
      <c r="F27" s="26">
        <v>474</v>
      </c>
      <c r="G27" s="26">
        <v>474</v>
      </c>
      <c r="H27" s="27">
        <v>344</v>
      </c>
      <c r="I27" s="28" t="s">
        <v>14</v>
      </c>
    </row>
    <row r="28" spans="1:9" ht="31.5">
      <c r="A28" s="25" t="s">
        <v>30</v>
      </c>
      <c r="B28" s="26">
        <f>B29+B30++B31+B32</f>
        <v>205</v>
      </c>
      <c r="C28" s="26">
        <f t="shared" ref="C28:H28" si="5">C29+C30++C31+C32</f>
        <v>201</v>
      </c>
      <c r="D28" s="26">
        <f t="shared" si="5"/>
        <v>201</v>
      </c>
      <c r="E28" s="26">
        <f t="shared" si="5"/>
        <v>201</v>
      </c>
      <c r="F28" s="26">
        <f t="shared" si="5"/>
        <v>201</v>
      </c>
      <c r="G28" s="26">
        <f t="shared" si="5"/>
        <v>201</v>
      </c>
      <c r="H28" s="27">
        <f t="shared" si="5"/>
        <v>147</v>
      </c>
      <c r="I28" s="28" t="s">
        <v>14</v>
      </c>
    </row>
    <row r="29" spans="1:9" ht="31.5">
      <c r="A29" s="41" t="s">
        <v>16</v>
      </c>
      <c r="B29" s="29">
        <v>177</v>
      </c>
      <c r="C29" s="29">
        <v>173</v>
      </c>
      <c r="D29" s="29">
        <v>173</v>
      </c>
      <c r="E29" s="29">
        <v>173</v>
      </c>
      <c r="F29" s="29">
        <v>173</v>
      </c>
      <c r="G29" s="29">
        <v>173</v>
      </c>
      <c r="H29" s="31">
        <v>131</v>
      </c>
      <c r="I29" s="28" t="s">
        <v>14</v>
      </c>
    </row>
    <row r="30" spans="1:9" ht="31.5">
      <c r="A30" s="41" t="s">
        <v>17</v>
      </c>
      <c r="B30" s="29">
        <v>28</v>
      </c>
      <c r="C30" s="29">
        <v>28</v>
      </c>
      <c r="D30" s="29">
        <v>28</v>
      </c>
      <c r="E30" s="29">
        <v>28</v>
      </c>
      <c r="F30" s="29">
        <v>28</v>
      </c>
      <c r="G30" s="29">
        <v>28</v>
      </c>
      <c r="H30" s="31">
        <v>16</v>
      </c>
      <c r="I30" s="28" t="s">
        <v>14</v>
      </c>
    </row>
    <row r="31" spans="1:9" ht="48.75" customHeight="1">
      <c r="A31" s="25" t="s">
        <v>18</v>
      </c>
      <c r="B31" s="29">
        <v>0</v>
      </c>
      <c r="C31" s="29">
        <v>0</v>
      </c>
      <c r="D31" s="29">
        <v>0</v>
      </c>
      <c r="E31" s="29">
        <v>0</v>
      </c>
      <c r="F31" s="30">
        <v>0</v>
      </c>
      <c r="G31" s="29">
        <v>0</v>
      </c>
      <c r="H31" s="31">
        <v>0</v>
      </c>
      <c r="I31" s="28" t="s">
        <v>14</v>
      </c>
    </row>
    <row r="32" spans="1:9" ht="37.5" customHeight="1">
      <c r="A32" s="41" t="s">
        <v>31</v>
      </c>
      <c r="B32" s="29">
        <v>0</v>
      </c>
      <c r="C32" s="29">
        <v>0</v>
      </c>
      <c r="D32" s="29">
        <v>0</v>
      </c>
      <c r="E32" s="29">
        <v>0</v>
      </c>
      <c r="F32" s="30">
        <v>0</v>
      </c>
      <c r="G32" s="29">
        <v>0</v>
      </c>
      <c r="H32" s="31">
        <v>0</v>
      </c>
      <c r="I32" s="28" t="s">
        <v>14</v>
      </c>
    </row>
    <row r="33" spans="1:9" ht="31.5">
      <c r="A33" s="41" t="s">
        <v>20</v>
      </c>
      <c r="B33" s="36">
        <f>B29*980+B30*1426++B31*2130+B32*2130</f>
        <v>213388</v>
      </c>
      <c r="C33" s="36">
        <f t="shared" ref="C33:H33" si="6">C29*980+C30*1426++C31*2130+C32*2130</f>
        <v>209468</v>
      </c>
      <c r="D33" s="36">
        <f t="shared" si="6"/>
        <v>209468</v>
      </c>
      <c r="E33" s="36">
        <f t="shared" si="6"/>
        <v>209468</v>
      </c>
      <c r="F33" s="36">
        <f t="shared" si="6"/>
        <v>209468</v>
      </c>
      <c r="G33" s="36">
        <f t="shared" si="6"/>
        <v>209468</v>
      </c>
      <c r="H33" s="42">
        <f t="shared" si="6"/>
        <v>151196</v>
      </c>
      <c r="I33" s="43">
        <f>B33+C33+D33+E33+F33+G33+H33</f>
        <v>1411924</v>
      </c>
    </row>
    <row r="34" spans="1:9" ht="18" customHeight="1">
      <c r="A34" s="41" t="s">
        <v>21</v>
      </c>
      <c r="B34" s="1">
        <v>10000</v>
      </c>
      <c r="C34" s="1">
        <v>10000</v>
      </c>
      <c r="D34" s="1">
        <v>10000</v>
      </c>
      <c r="E34" s="1">
        <v>10000</v>
      </c>
      <c r="F34" s="1">
        <v>10000</v>
      </c>
      <c r="G34" s="1">
        <v>10000</v>
      </c>
      <c r="H34" s="1">
        <v>7000</v>
      </c>
      <c r="I34" s="43">
        <f>B34+C34+D34+E34+F34+G34+H34</f>
        <v>67000</v>
      </c>
    </row>
    <row r="35" spans="1:9" ht="31.5">
      <c r="A35" s="5" t="s">
        <v>22</v>
      </c>
      <c r="B35" s="3">
        <f>B33+B34</f>
        <v>223388</v>
      </c>
      <c r="C35" s="3">
        <f t="shared" ref="C35:H35" si="7">C33+C34</f>
        <v>219468</v>
      </c>
      <c r="D35" s="3">
        <f t="shared" si="7"/>
        <v>219468</v>
      </c>
      <c r="E35" s="3">
        <f t="shared" si="7"/>
        <v>219468</v>
      </c>
      <c r="F35" s="3">
        <f t="shared" si="7"/>
        <v>219468</v>
      </c>
      <c r="G35" s="3">
        <f t="shared" si="7"/>
        <v>219468</v>
      </c>
      <c r="H35" s="4">
        <f t="shared" si="7"/>
        <v>158196</v>
      </c>
      <c r="I35" s="2">
        <f>B35+C35+D35+E35+F35+G35+H35</f>
        <v>1478924</v>
      </c>
    </row>
    <row r="36" spans="1:9" ht="80.25" hidden="1" customHeight="1">
      <c r="A36" s="25" t="s">
        <v>23</v>
      </c>
      <c r="B36" s="32"/>
      <c r="C36" s="32"/>
      <c r="D36" s="32"/>
      <c r="E36" s="32"/>
      <c r="F36" s="32"/>
      <c r="G36" s="32"/>
      <c r="H36" s="33"/>
      <c r="I36" s="28" t="s">
        <v>14</v>
      </c>
    </row>
    <row r="37" spans="1:9" ht="51" customHeight="1">
      <c r="A37" s="25" t="s">
        <v>32</v>
      </c>
      <c r="B37" s="32">
        <f>B38+B39+B40</f>
        <v>37</v>
      </c>
      <c r="C37" s="32">
        <f t="shared" ref="C37:H37" si="8">C38+C39+C40</f>
        <v>43</v>
      </c>
      <c r="D37" s="32">
        <f t="shared" si="8"/>
        <v>43</v>
      </c>
      <c r="E37" s="32">
        <f t="shared" si="8"/>
        <v>43</v>
      </c>
      <c r="F37" s="32">
        <f t="shared" si="8"/>
        <v>43</v>
      </c>
      <c r="G37" s="32">
        <f t="shared" si="8"/>
        <v>43</v>
      </c>
      <c r="H37" s="32">
        <f t="shared" si="8"/>
        <v>40</v>
      </c>
      <c r="I37" s="28" t="s">
        <v>14</v>
      </c>
    </row>
    <row r="38" spans="1:9" ht="32.25" customHeight="1">
      <c r="A38" s="25" t="s">
        <v>25</v>
      </c>
      <c r="B38" s="35">
        <v>1</v>
      </c>
      <c r="C38" s="35">
        <v>1</v>
      </c>
      <c r="D38" s="35">
        <v>1</v>
      </c>
      <c r="E38" s="35">
        <v>1</v>
      </c>
      <c r="F38" s="35">
        <v>1</v>
      </c>
      <c r="G38" s="35">
        <v>1</v>
      </c>
      <c r="H38" s="37">
        <v>0</v>
      </c>
      <c r="I38" s="28" t="s">
        <v>14</v>
      </c>
    </row>
    <row r="39" spans="1:9" ht="31.5">
      <c r="A39" s="25" t="s">
        <v>26</v>
      </c>
      <c r="B39" s="35">
        <v>3</v>
      </c>
      <c r="C39" s="35">
        <v>4</v>
      </c>
      <c r="D39" s="35">
        <v>4</v>
      </c>
      <c r="E39" s="35">
        <v>4</v>
      </c>
      <c r="F39" s="35">
        <v>4</v>
      </c>
      <c r="G39" s="35">
        <v>4</v>
      </c>
      <c r="H39" s="37">
        <v>4</v>
      </c>
      <c r="I39" s="28" t="s">
        <v>14</v>
      </c>
    </row>
    <row r="40" spans="1:9" ht="31.5">
      <c r="A40" s="25" t="s">
        <v>27</v>
      </c>
      <c r="B40" s="35">
        <v>33</v>
      </c>
      <c r="C40" s="35">
        <v>38</v>
      </c>
      <c r="D40" s="35">
        <v>38</v>
      </c>
      <c r="E40" s="35">
        <v>38</v>
      </c>
      <c r="F40" s="35">
        <v>38</v>
      </c>
      <c r="G40" s="35">
        <v>38</v>
      </c>
      <c r="H40" s="37">
        <v>36</v>
      </c>
      <c r="I40" s="28" t="s">
        <v>14</v>
      </c>
    </row>
    <row r="41" spans="1:9" ht="31.5">
      <c r="A41" s="25" t="s">
        <v>28</v>
      </c>
      <c r="B41" s="32">
        <f>B28/B27*100</f>
        <v>42.443064182194618</v>
      </c>
      <c r="C41" s="32">
        <f t="shared" ref="C41:H41" si="9">C28/C27*100</f>
        <v>42.405063291139236</v>
      </c>
      <c r="D41" s="32">
        <f t="shared" si="9"/>
        <v>42.405063291139236</v>
      </c>
      <c r="E41" s="32">
        <f t="shared" si="9"/>
        <v>42.405063291139236</v>
      </c>
      <c r="F41" s="32">
        <f t="shared" si="9"/>
        <v>42.405063291139236</v>
      </c>
      <c r="G41" s="32">
        <f t="shared" si="9"/>
        <v>42.405063291139236</v>
      </c>
      <c r="H41" s="32">
        <f t="shared" si="9"/>
        <v>42.732558139534881</v>
      </c>
      <c r="I41" s="28" t="s">
        <v>14</v>
      </c>
    </row>
    <row r="42" spans="1:9" ht="23.25" hidden="1" customHeight="1">
      <c r="A42" s="16" t="s">
        <v>33</v>
      </c>
      <c r="B42" s="17"/>
      <c r="C42" s="17"/>
      <c r="D42" s="17"/>
      <c r="E42" s="17"/>
      <c r="F42" s="17"/>
      <c r="G42" s="17"/>
      <c r="H42" s="17"/>
      <c r="I42" s="18"/>
    </row>
    <row r="43" spans="1:9" ht="22.5" hidden="1" customHeight="1">
      <c r="A43" s="19"/>
      <c r="B43" s="20"/>
      <c r="C43" s="20"/>
      <c r="D43" s="20"/>
      <c r="E43" s="20"/>
      <c r="F43" s="20"/>
      <c r="G43" s="20"/>
      <c r="H43" s="20"/>
      <c r="I43" s="21"/>
    </row>
    <row r="44" spans="1:9" ht="21" hidden="1" customHeight="1">
      <c r="A44" s="22" t="s">
        <v>34</v>
      </c>
      <c r="B44" s="23"/>
      <c r="C44" s="23"/>
      <c r="D44" s="23"/>
      <c r="E44" s="23"/>
      <c r="F44" s="23"/>
      <c r="G44" s="23"/>
      <c r="H44" s="23"/>
      <c r="I44" s="24"/>
    </row>
    <row r="45" spans="1:9" ht="15.75" hidden="1">
      <c r="A45" s="44" t="s">
        <v>35</v>
      </c>
      <c r="B45" s="45"/>
      <c r="C45" s="45"/>
      <c r="D45" s="45"/>
      <c r="E45" s="45"/>
      <c r="F45" s="45"/>
      <c r="G45" s="45"/>
      <c r="H45" s="45"/>
      <c r="I45" s="46"/>
    </row>
    <row r="46" spans="1:9" ht="31.5" hidden="1">
      <c r="A46" s="41" t="s">
        <v>36</v>
      </c>
      <c r="B46" s="26"/>
      <c r="C46" s="26"/>
      <c r="D46" s="26"/>
      <c r="E46" s="26"/>
      <c r="F46" s="26"/>
      <c r="G46" s="26"/>
      <c r="H46" s="27"/>
      <c r="I46" s="28" t="s">
        <v>14</v>
      </c>
    </row>
    <row r="47" spans="1:9" ht="31.5" hidden="1">
      <c r="A47" s="25" t="s">
        <v>30</v>
      </c>
      <c r="B47" s="26">
        <f>B48+B49++B50+B51</f>
        <v>0</v>
      </c>
      <c r="C47" s="26">
        <f t="shared" ref="C47:H47" si="10">C48+C49++C50+C51</f>
        <v>0</v>
      </c>
      <c r="D47" s="26">
        <f t="shared" si="10"/>
        <v>0</v>
      </c>
      <c r="E47" s="26">
        <f t="shared" si="10"/>
        <v>0</v>
      </c>
      <c r="F47" s="26">
        <f t="shared" si="10"/>
        <v>0</v>
      </c>
      <c r="G47" s="26">
        <f t="shared" si="10"/>
        <v>0</v>
      </c>
      <c r="H47" s="27">
        <f t="shared" si="10"/>
        <v>0</v>
      </c>
      <c r="I47" s="28" t="s">
        <v>14</v>
      </c>
    </row>
    <row r="48" spans="1:9" ht="31.5" hidden="1">
      <c r="A48" s="41" t="s">
        <v>37</v>
      </c>
      <c r="B48" s="29"/>
      <c r="C48" s="29"/>
      <c r="D48" s="29"/>
      <c r="E48" s="29"/>
      <c r="F48" s="30"/>
      <c r="G48" s="29"/>
      <c r="H48" s="31"/>
      <c r="I48" s="28" t="s">
        <v>14</v>
      </c>
    </row>
    <row r="49" spans="1:9" ht="31.5" hidden="1">
      <c r="A49" s="41" t="s">
        <v>38</v>
      </c>
      <c r="B49" s="29"/>
      <c r="C49" s="29"/>
      <c r="D49" s="29"/>
      <c r="E49" s="29"/>
      <c r="F49" s="30"/>
      <c r="G49" s="29"/>
      <c r="H49" s="31"/>
      <c r="I49" s="28" t="s">
        <v>14</v>
      </c>
    </row>
    <row r="50" spans="1:9" ht="51.75" hidden="1" customHeight="1">
      <c r="A50" s="25" t="s">
        <v>18</v>
      </c>
      <c r="B50" s="29"/>
      <c r="C50" s="29"/>
      <c r="D50" s="29"/>
      <c r="E50" s="29"/>
      <c r="F50" s="30"/>
      <c r="G50" s="29"/>
      <c r="H50" s="31"/>
      <c r="I50" s="28" t="s">
        <v>14</v>
      </c>
    </row>
    <row r="51" spans="1:9" ht="38.25" hidden="1" customHeight="1">
      <c r="A51" s="41" t="s">
        <v>19</v>
      </c>
      <c r="B51" s="29"/>
      <c r="C51" s="29"/>
      <c r="D51" s="29"/>
      <c r="E51" s="29"/>
      <c r="F51" s="30"/>
      <c r="G51" s="29"/>
      <c r="H51" s="31"/>
      <c r="I51" s="28" t="s">
        <v>14</v>
      </c>
    </row>
    <row r="52" spans="1:9" ht="21.75" hidden="1" customHeight="1">
      <c r="A52" s="41" t="s">
        <v>20</v>
      </c>
      <c r="B52" s="35">
        <f t="shared" ref="B52:H52" si="11">B48*1250+B49*1819++B50*2130+B51*2130</f>
        <v>0</v>
      </c>
      <c r="C52" s="35">
        <f t="shared" si="11"/>
        <v>0</v>
      </c>
      <c r="D52" s="35">
        <f t="shared" si="11"/>
        <v>0</v>
      </c>
      <c r="E52" s="35">
        <f t="shared" si="11"/>
        <v>0</v>
      </c>
      <c r="F52" s="35">
        <f t="shared" si="11"/>
        <v>0</v>
      </c>
      <c r="G52" s="35">
        <f t="shared" si="11"/>
        <v>0</v>
      </c>
      <c r="H52" s="35">
        <f t="shared" si="11"/>
        <v>0</v>
      </c>
      <c r="I52" s="34">
        <f>B52+C52+D52+E52+F52+G52+H52</f>
        <v>0</v>
      </c>
    </row>
    <row r="53" spans="1:9" ht="15.75" hidden="1">
      <c r="A53" s="41" t="s">
        <v>21</v>
      </c>
      <c r="B53" s="35"/>
      <c r="C53" s="35"/>
      <c r="D53" s="35"/>
      <c r="E53" s="35"/>
      <c r="F53" s="36"/>
      <c r="G53" s="35"/>
      <c r="H53" s="37"/>
      <c r="I53" s="34">
        <f>B53+C53+D53+E53+F53+G53+H53</f>
        <v>0</v>
      </c>
    </row>
    <row r="54" spans="1:9" ht="21" hidden="1" customHeight="1">
      <c r="A54" s="41" t="s">
        <v>22</v>
      </c>
      <c r="B54" s="32">
        <f>B52+B53</f>
        <v>0</v>
      </c>
      <c r="C54" s="32">
        <f t="shared" ref="C54:H54" si="12">C52+C53</f>
        <v>0</v>
      </c>
      <c r="D54" s="32">
        <f t="shared" si="12"/>
        <v>0</v>
      </c>
      <c r="E54" s="32">
        <f t="shared" si="12"/>
        <v>0</v>
      </c>
      <c r="F54" s="32">
        <f t="shared" si="12"/>
        <v>0</v>
      </c>
      <c r="G54" s="32">
        <f t="shared" si="12"/>
        <v>0</v>
      </c>
      <c r="H54" s="33">
        <f t="shared" si="12"/>
        <v>0</v>
      </c>
      <c r="I54" s="34">
        <f>B54+C54+D54+E54+F54+G54+H54</f>
        <v>0</v>
      </c>
    </row>
    <row r="55" spans="1:9" ht="84" hidden="1" customHeight="1">
      <c r="A55" s="25" t="s">
        <v>23</v>
      </c>
      <c r="B55" s="32"/>
      <c r="C55" s="32"/>
      <c r="D55" s="32"/>
      <c r="E55" s="32"/>
      <c r="F55" s="32"/>
      <c r="G55" s="32"/>
      <c r="H55" s="33"/>
      <c r="I55" s="28" t="s">
        <v>14</v>
      </c>
    </row>
    <row r="56" spans="1:9" ht="50.25" hidden="1" customHeight="1">
      <c r="A56" s="25" t="s">
        <v>32</v>
      </c>
      <c r="B56" s="32">
        <f t="shared" ref="B56:H56" si="13">B57+B58+B59</f>
        <v>0</v>
      </c>
      <c r="C56" s="32">
        <f t="shared" si="13"/>
        <v>0</v>
      </c>
      <c r="D56" s="32">
        <f t="shared" si="13"/>
        <v>0</v>
      </c>
      <c r="E56" s="32">
        <f t="shared" si="13"/>
        <v>0</v>
      </c>
      <c r="F56" s="32">
        <f t="shared" si="13"/>
        <v>0</v>
      </c>
      <c r="G56" s="32">
        <f t="shared" si="13"/>
        <v>0</v>
      </c>
      <c r="H56" s="32">
        <f t="shared" si="13"/>
        <v>0</v>
      </c>
      <c r="I56" s="28" t="s">
        <v>14</v>
      </c>
    </row>
    <row r="57" spans="1:9" ht="34.5" hidden="1" customHeight="1">
      <c r="A57" s="25" t="s">
        <v>25</v>
      </c>
      <c r="B57" s="35"/>
      <c r="C57" s="35"/>
      <c r="D57" s="35"/>
      <c r="E57" s="35"/>
      <c r="F57" s="35"/>
      <c r="G57" s="35"/>
      <c r="H57" s="37"/>
      <c r="I57" s="28" t="s">
        <v>14</v>
      </c>
    </row>
    <row r="58" spans="1:9" ht="31.5" hidden="1">
      <c r="A58" s="25" t="s">
        <v>26</v>
      </c>
      <c r="B58" s="35"/>
      <c r="C58" s="35"/>
      <c r="D58" s="35"/>
      <c r="E58" s="35"/>
      <c r="F58" s="35"/>
      <c r="G58" s="35"/>
      <c r="H58" s="37"/>
      <c r="I58" s="28" t="s">
        <v>14</v>
      </c>
    </row>
    <row r="59" spans="1:9" ht="31.5" hidden="1">
      <c r="A59" s="25" t="s">
        <v>27</v>
      </c>
      <c r="B59" s="35"/>
      <c r="C59" s="35"/>
      <c r="D59" s="35"/>
      <c r="E59" s="35"/>
      <c r="F59" s="35"/>
      <c r="G59" s="35"/>
      <c r="H59" s="37"/>
      <c r="I59" s="28" t="s">
        <v>14</v>
      </c>
    </row>
    <row r="60" spans="1:9" ht="31.5" hidden="1">
      <c r="A60" s="25" t="s">
        <v>28</v>
      </c>
      <c r="B60" s="32" t="e">
        <f t="shared" ref="B60:H60" si="14">B47/B46*100</f>
        <v>#DIV/0!</v>
      </c>
      <c r="C60" s="32" t="e">
        <f t="shared" si="14"/>
        <v>#DIV/0!</v>
      </c>
      <c r="D60" s="32" t="e">
        <f t="shared" si="14"/>
        <v>#DIV/0!</v>
      </c>
      <c r="E60" s="32" t="e">
        <f t="shared" si="14"/>
        <v>#DIV/0!</v>
      </c>
      <c r="F60" s="32" t="e">
        <f t="shared" si="14"/>
        <v>#DIV/0!</v>
      </c>
      <c r="G60" s="32" t="e">
        <f t="shared" si="14"/>
        <v>#DIV/0!</v>
      </c>
      <c r="H60" s="32" t="e">
        <f t="shared" si="14"/>
        <v>#DIV/0!</v>
      </c>
      <c r="I60" s="28" t="s">
        <v>14</v>
      </c>
    </row>
    <row r="61" spans="1:9" ht="17.25" hidden="1" customHeight="1">
      <c r="A61" s="16" t="s">
        <v>39</v>
      </c>
      <c r="B61" s="17"/>
      <c r="C61" s="17"/>
      <c r="D61" s="17"/>
      <c r="E61" s="17"/>
      <c r="F61" s="17"/>
      <c r="G61" s="17"/>
      <c r="H61" s="17"/>
      <c r="I61" s="18"/>
    </row>
    <row r="62" spans="1:9" ht="17.25" hidden="1" customHeight="1">
      <c r="A62" s="19"/>
      <c r="B62" s="20"/>
      <c r="C62" s="20"/>
      <c r="D62" s="20"/>
      <c r="E62" s="20"/>
      <c r="F62" s="20"/>
      <c r="G62" s="20"/>
      <c r="H62" s="20"/>
      <c r="I62" s="21"/>
    </row>
    <row r="63" spans="1:9" ht="15.75" hidden="1">
      <c r="A63" s="22" t="s">
        <v>34</v>
      </c>
      <c r="B63" s="23"/>
      <c r="C63" s="23"/>
      <c r="D63" s="23"/>
      <c r="E63" s="23"/>
      <c r="F63" s="23"/>
      <c r="G63" s="23"/>
      <c r="H63" s="23"/>
      <c r="I63" s="24"/>
    </row>
    <row r="64" spans="1:9" ht="15.75" hidden="1">
      <c r="A64" s="47" t="s">
        <v>40</v>
      </c>
      <c r="B64" s="48"/>
      <c r="C64" s="48"/>
      <c r="D64" s="48"/>
      <c r="E64" s="48"/>
      <c r="F64" s="48"/>
      <c r="G64" s="48"/>
      <c r="H64" s="48"/>
      <c r="I64" s="49"/>
    </row>
    <row r="65" spans="1:9" ht="31.5" hidden="1">
      <c r="A65" s="41" t="s">
        <v>36</v>
      </c>
      <c r="B65" s="26"/>
      <c r="C65" s="26"/>
      <c r="D65" s="26"/>
      <c r="E65" s="26"/>
      <c r="F65" s="26"/>
      <c r="G65" s="26"/>
      <c r="H65" s="27"/>
      <c r="I65" s="28" t="s">
        <v>14</v>
      </c>
    </row>
    <row r="66" spans="1:9" ht="31.5" hidden="1">
      <c r="A66" s="25" t="s">
        <v>30</v>
      </c>
      <c r="B66" s="26">
        <f>B67+B68++B69+B70</f>
        <v>0</v>
      </c>
      <c r="C66" s="26">
        <f t="shared" ref="C66:H66" si="15">C67+C68++C69+C70</f>
        <v>0</v>
      </c>
      <c r="D66" s="26">
        <f t="shared" si="15"/>
        <v>0</v>
      </c>
      <c r="E66" s="26">
        <f t="shared" si="15"/>
        <v>0</v>
      </c>
      <c r="F66" s="26">
        <f t="shared" si="15"/>
        <v>0</v>
      </c>
      <c r="G66" s="26">
        <f t="shared" si="15"/>
        <v>0</v>
      </c>
      <c r="H66" s="27">
        <f t="shared" si="15"/>
        <v>0</v>
      </c>
      <c r="I66" s="28" t="s">
        <v>14</v>
      </c>
    </row>
    <row r="67" spans="1:9" ht="31.5" hidden="1">
      <c r="A67" s="41" t="s">
        <v>37</v>
      </c>
      <c r="B67" s="29"/>
      <c r="C67" s="29"/>
      <c r="D67" s="29"/>
      <c r="E67" s="29"/>
      <c r="F67" s="30"/>
      <c r="G67" s="29"/>
      <c r="H67" s="31"/>
      <c r="I67" s="28" t="s">
        <v>14</v>
      </c>
    </row>
    <row r="68" spans="1:9" ht="31.5" hidden="1">
      <c r="A68" s="41" t="s">
        <v>38</v>
      </c>
      <c r="B68" s="29"/>
      <c r="C68" s="29"/>
      <c r="D68" s="29"/>
      <c r="E68" s="29"/>
      <c r="F68" s="30"/>
      <c r="G68" s="29"/>
      <c r="H68" s="31"/>
      <c r="I68" s="28" t="s">
        <v>14</v>
      </c>
    </row>
    <row r="69" spans="1:9" ht="51.75" hidden="1" customHeight="1">
      <c r="A69" s="25" t="s">
        <v>18</v>
      </c>
      <c r="B69" s="29"/>
      <c r="C69" s="29"/>
      <c r="D69" s="29"/>
      <c r="E69" s="29"/>
      <c r="F69" s="30"/>
      <c r="G69" s="29"/>
      <c r="H69" s="31"/>
      <c r="I69" s="28" t="s">
        <v>14</v>
      </c>
    </row>
    <row r="70" spans="1:9" ht="38.25" hidden="1" customHeight="1">
      <c r="A70" s="41" t="s">
        <v>19</v>
      </c>
      <c r="B70" s="29"/>
      <c r="C70" s="29"/>
      <c r="D70" s="29"/>
      <c r="E70" s="29"/>
      <c r="F70" s="30"/>
      <c r="G70" s="29"/>
      <c r="H70" s="31"/>
      <c r="I70" s="28" t="s">
        <v>14</v>
      </c>
    </row>
    <row r="71" spans="1:9" ht="20.25" hidden="1" customHeight="1">
      <c r="A71" s="41" t="s">
        <v>20</v>
      </c>
      <c r="B71" s="35">
        <f t="shared" ref="B71:H71" si="16">B67*1250+B68*1819++B69*2130+B70*2130</f>
        <v>0</v>
      </c>
      <c r="C71" s="35">
        <f t="shared" si="16"/>
        <v>0</v>
      </c>
      <c r="D71" s="35">
        <f t="shared" si="16"/>
        <v>0</v>
      </c>
      <c r="E71" s="35">
        <f t="shared" si="16"/>
        <v>0</v>
      </c>
      <c r="F71" s="35">
        <f t="shared" si="16"/>
        <v>0</v>
      </c>
      <c r="G71" s="35">
        <f t="shared" si="16"/>
        <v>0</v>
      </c>
      <c r="H71" s="35">
        <f t="shared" si="16"/>
        <v>0</v>
      </c>
      <c r="I71" s="34">
        <f>B71+C71+D71+E71+F71+G71+H71</f>
        <v>0</v>
      </c>
    </row>
    <row r="72" spans="1:9" ht="15.75" hidden="1">
      <c r="A72" s="41" t="s">
        <v>21</v>
      </c>
      <c r="B72" s="35"/>
      <c r="C72" s="35"/>
      <c r="D72" s="35"/>
      <c r="E72" s="35"/>
      <c r="F72" s="36"/>
      <c r="G72" s="35"/>
      <c r="H72" s="37"/>
      <c r="I72" s="34">
        <f>B72+C72+D72+E72+F72+G72+H72</f>
        <v>0</v>
      </c>
    </row>
    <row r="73" spans="1:9" ht="21" hidden="1" customHeight="1">
      <c r="A73" s="41" t="s">
        <v>22</v>
      </c>
      <c r="B73" s="32">
        <f>B71+B72</f>
        <v>0</v>
      </c>
      <c r="C73" s="32">
        <f t="shared" ref="C73:H73" si="17">C71+C72</f>
        <v>0</v>
      </c>
      <c r="D73" s="32">
        <f t="shared" si="17"/>
        <v>0</v>
      </c>
      <c r="E73" s="32">
        <f t="shared" si="17"/>
        <v>0</v>
      </c>
      <c r="F73" s="32">
        <f t="shared" si="17"/>
        <v>0</v>
      </c>
      <c r="G73" s="32">
        <f t="shared" si="17"/>
        <v>0</v>
      </c>
      <c r="H73" s="33">
        <f t="shared" si="17"/>
        <v>0</v>
      </c>
      <c r="I73" s="34">
        <f>B73+C73+D73+E73+F73+G73+H73</f>
        <v>0</v>
      </c>
    </row>
    <row r="74" spans="1:9" ht="81" hidden="1" customHeight="1">
      <c r="A74" s="25" t="s">
        <v>23</v>
      </c>
      <c r="B74" s="32"/>
      <c r="C74" s="32"/>
      <c r="D74" s="32"/>
      <c r="E74" s="32"/>
      <c r="F74" s="32"/>
      <c r="G74" s="32"/>
      <c r="H74" s="33"/>
      <c r="I74" s="28" t="s">
        <v>14</v>
      </c>
    </row>
    <row r="75" spans="1:9" ht="49.5" hidden="1" customHeight="1">
      <c r="A75" s="25" t="s">
        <v>32</v>
      </c>
      <c r="B75" s="32">
        <f t="shared" ref="B75:H75" si="18">B76+B77+B78</f>
        <v>0</v>
      </c>
      <c r="C75" s="32">
        <f t="shared" si="18"/>
        <v>0</v>
      </c>
      <c r="D75" s="32">
        <f t="shared" si="18"/>
        <v>0</v>
      </c>
      <c r="E75" s="32">
        <f t="shared" si="18"/>
        <v>0</v>
      </c>
      <c r="F75" s="32">
        <f t="shared" si="18"/>
        <v>0</v>
      </c>
      <c r="G75" s="32">
        <f t="shared" si="18"/>
        <v>0</v>
      </c>
      <c r="H75" s="32">
        <f t="shared" si="18"/>
        <v>0</v>
      </c>
      <c r="I75" s="28" t="s">
        <v>14</v>
      </c>
    </row>
    <row r="76" spans="1:9" ht="35.25" hidden="1" customHeight="1">
      <c r="A76" s="25" t="s">
        <v>25</v>
      </c>
      <c r="B76" s="35"/>
      <c r="C76" s="35"/>
      <c r="D76" s="35"/>
      <c r="E76" s="35"/>
      <c r="F76" s="35"/>
      <c r="G76" s="35"/>
      <c r="H76" s="37"/>
      <c r="I76" s="28" t="s">
        <v>14</v>
      </c>
    </row>
    <row r="77" spans="1:9" ht="31.5" hidden="1">
      <c r="A77" s="25" t="s">
        <v>26</v>
      </c>
      <c r="B77" s="35"/>
      <c r="C77" s="35"/>
      <c r="D77" s="35"/>
      <c r="E77" s="35"/>
      <c r="F77" s="35"/>
      <c r="G77" s="35"/>
      <c r="H77" s="37"/>
      <c r="I77" s="28" t="s">
        <v>14</v>
      </c>
    </row>
    <row r="78" spans="1:9" ht="31.5" hidden="1">
      <c r="A78" s="25" t="s">
        <v>27</v>
      </c>
      <c r="B78" s="35"/>
      <c r="C78" s="35"/>
      <c r="D78" s="35"/>
      <c r="E78" s="35"/>
      <c r="F78" s="35"/>
      <c r="G78" s="35"/>
      <c r="H78" s="37"/>
      <c r="I78" s="28" t="s">
        <v>14</v>
      </c>
    </row>
    <row r="79" spans="1:9" ht="31.5" hidden="1">
      <c r="A79" s="25" t="s">
        <v>28</v>
      </c>
      <c r="B79" s="32" t="e">
        <f>B66/B65*100</f>
        <v>#DIV/0!</v>
      </c>
      <c r="C79" s="32" t="e">
        <f t="shared" ref="C79:H79" si="19">C66/C65*100</f>
        <v>#DIV/0!</v>
      </c>
      <c r="D79" s="32" t="e">
        <f t="shared" si="19"/>
        <v>#DIV/0!</v>
      </c>
      <c r="E79" s="32" t="e">
        <f t="shared" si="19"/>
        <v>#DIV/0!</v>
      </c>
      <c r="F79" s="32" t="e">
        <f t="shared" si="19"/>
        <v>#DIV/0!</v>
      </c>
      <c r="G79" s="32" t="e">
        <f t="shared" si="19"/>
        <v>#DIV/0!</v>
      </c>
      <c r="H79" s="32" t="e">
        <f t="shared" si="19"/>
        <v>#DIV/0!</v>
      </c>
      <c r="I79" s="28" t="s">
        <v>14</v>
      </c>
    </row>
    <row r="80" spans="1:9" ht="37.5">
      <c r="A80" s="50" t="s">
        <v>22</v>
      </c>
      <c r="B80" s="51">
        <f>B18+B35+B54+B73</f>
        <v>223388</v>
      </c>
      <c r="C80" s="51">
        <f t="shared" ref="C80:H80" si="20">C18+C35+C54+C73</f>
        <v>219468</v>
      </c>
      <c r="D80" s="51">
        <f t="shared" si="20"/>
        <v>219468</v>
      </c>
      <c r="E80" s="51">
        <f t="shared" si="20"/>
        <v>219468</v>
      </c>
      <c r="F80" s="51">
        <f t="shared" si="20"/>
        <v>219468</v>
      </c>
      <c r="G80" s="51">
        <f t="shared" si="20"/>
        <v>219468</v>
      </c>
      <c r="H80" s="51">
        <f t="shared" si="20"/>
        <v>158196</v>
      </c>
      <c r="I80" s="52">
        <f>B80+C80+D80+E80+F80+G80+H80</f>
        <v>1478924</v>
      </c>
    </row>
    <row r="81" spans="1:9" ht="56.25">
      <c r="A81" s="50" t="s">
        <v>41</v>
      </c>
      <c r="B81" s="51">
        <f t="shared" ref="B81:H81" si="21">B11+B28+B47+B66</f>
        <v>205</v>
      </c>
      <c r="C81" s="51">
        <f t="shared" si="21"/>
        <v>201</v>
      </c>
      <c r="D81" s="51">
        <f t="shared" si="21"/>
        <v>201</v>
      </c>
      <c r="E81" s="51">
        <f t="shared" si="21"/>
        <v>201</v>
      </c>
      <c r="F81" s="51">
        <f t="shared" si="21"/>
        <v>201</v>
      </c>
      <c r="G81" s="51">
        <f t="shared" si="21"/>
        <v>201</v>
      </c>
      <c r="H81" s="53">
        <f t="shared" si="21"/>
        <v>147</v>
      </c>
      <c r="I81" s="28" t="s">
        <v>14</v>
      </c>
    </row>
    <row r="82" spans="1:9" ht="37.5">
      <c r="A82" s="50" t="s">
        <v>42</v>
      </c>
      <c r="B82" s="54">
        <f t="shared" ref="B82:H82" si="22">B10+B27+B46+B65</f>
        <v>483</v>
      </c>
      <c r="C82" s="54">
        <f t="shared" si="22"/>
        <v>474</v>
      </c>
      <c r="D82" s="54">
        <f t="shared" si="22"/>
        <v>474</v>
      </c>
      <c r="E82" s="54">
        <f t="shared" si="22"/>
        <v>474</v>
      </c>
      <c r="F82" s="54">
        <f t="shared" si="22"/>
        <v>474</v>
      </c>
      <c r="G82" s="54">
        <f t="shared" si="22"/>
        <v>474</v>
      </c>
      <c r="H82" s="55">
        <f t="shared" si="22"/>
        <v>344</v>
      </c>
      <c r="I82" s="28" t="s">
        <v>14</v>
      </c>
    </row>
    <row r="83" spans="1:9" ht="15.75">
      <c r="A83" s="56"/>
      <c r="B83" s="57"/>
      <c r="C83" s="57"/>
      <c r="D83" s="57"/>
      <c r="E83" s="57"/>
      <c r="F83" s="57"/>
      <c r="G83" s="57"/>
      <c r="H83" s="57"/>
      <c r="I83" s="58"/>
    </row>
    <row r="84" spans="1:9" ht="47.25" hidden="1">
      <c r="A84" s="59" t="s">
        <v>43</v>
      </c>
      <c r="B84" s="60" t="s">
        <v>44</v>
      </c>
      <c r="C84" s="60" t="s">
        <v>45</v>
      </c>
      <c r="D84" s="57"/>
      <c r="E84" s="57"/>
      <c r="F84" s="57"/>
      <c r="G84" s="57"/>
      <c r="H84" s="57"/>
      <c r="I84" s="58"/>
    </row>
    <row r="85" spans="1:9" ht="15.75" hidden="1">
      <c r="A85" s="59" t="s">
        <v>57</v>
      </c>
      <c r="B85" s="30">
        <v>1</v>
      </c>
      <c r="C85" s="30">
        <v>1</v>
      </c>
      <c r="D85" s="57"/>
      <c r="E85" s="57"/>
      <c r="F85" s="57"/>
      <c r="G85" s="57"/>
      <c r="H85" s="57"/>
      <c r="I85" s="58"/>
    </row>
    <row r="86" spans="1:9" ht="15.75" hidden="1">
      <c r="A86" s="59" t="s">
        <v>55</v>
      </c>
      <c r="B86" s="30">
        <v>1</v>
      </c>
      <c r="C86" s="30"/>
      <c r="D86" s="57"/>
      <c r="E86" s="57"/>
      <c r="F86" s="57"/>
      <c r="G86" s="57"/>
      <c r="H86" s="57"/>
      <c r="I86" s="58"/>
    </row>
    <row r="87" spans="1:9" ht="15.75" hidden="1">
      <c r="A87" s="59" t="s">
        <v>56</v>
      </c>
      <c r="B87" s="30">
        <v>1</v>
      </c>
      <c r="C87" s="30"/>
      <c r="D87" s="57"/>
      <c r="E87" s="57"/>
      <c r="F87" s="57"/>
      <c r="G87" s="57"/>
      <c r="H87" s="57"/>
      <c r="I87" s="58"/>
    </row>
    <row r="88" spans="1:9" ht="15.75" hidden="1">
      <c r="A88" s="59" t="s">
        <v>60</v>
      </c>
      <c r="B88" s="30">
        <v>1</v>
      </c>
      <c r="C88" s="30"/>
      <c r="D88" s="57"/>
      <c r="E88" s="57"/>
      <c r="F88" s="57"/>
      <c r="G88" s="57"/>
      <c r="H88" s="57"/>
      <c r="I88" s="58"/>
    </row>
    <row r="89" spans="1:9" ht="15.75" hidden="1">
      <c r="A89" s="59" t="s">
        <v>58</v>
      </c>
      <c r="B89" s="61"/>
      <c r="C89" s="61"/>
      <c r="D89" s="57"/>
      <c r="E89" s="57"/>
      <c r="F89" s="57"/>
      <c r="G89" s="57"/>
      <c r="H89" s="57"/>
      <c r="I89" s="58"/>
    </row>
    <row r="90" spans="1:9" ht="15.75" hidden="1">
      <c r="A90" s="60" t="s">
        <v>46</v>
      </c>
      <c r="B90" s="61">
        <f>SUM(B85:B89)</f>
        <v>4</v>
      </c>
      <c r="C90" s="61">
        <f>SUM(C85:C89)</f>
        <v>1</v>
      </c>
      <c r="D90" s="57"/>
      <c r="E90" s="57"/>
      <c r="F90" s="57"/>
      <c r="G90" s="57"/>
      <c r="H90" s="57"/>
      <c r="I90" s="58"/>
    </row>
    <row r="91" spans="1:9" ht="15.75" hidden="1">
      <c r="A91" s="56"/>
      <c r="B91" s="57"/>
      <c r="C91" s="57"/>
      <c r="D91" s="57"/>
      <c r="E91" s="57"/>
      <c r="F91" s="57"/>
      <c r="G91" s="57"/>
      <c r="H91" s="57"/>
      <c r="I91" s="58"/>
    </row>
    <row r="92" spans="1:9" ht="18.75" hidden="1">
      <c r="A92" s="62" t="s">
        <v>47</v>
      </c>
      <c r="B92" s="62"/>
      <c r="C92" s="62"/>
      <c r="D92" s="63"/>
      <c r="E92" s="64"/>
      <c r="F92" s="63"/>
      <c r="G92" s="63"/>
      <c r="H92" s="65"/>
      <c r="I92" s="66"/>
    </row>
    <row r="93" spans="1:9" ht="30.75" hidden="1" customHeight="1">
      <c r="A93" s="67" t="s">
        <v>48</v>
      </c>
      <c r="B93" s="67"/>
      <c r="C93" s="67"/>
      <c r="D93" s="67"/>
      <c r="E93" s="67"/>
      <c r="F93" s="67"/>
      <c r="G93" s="67"/>
      <c r="H93" s="67"/>
    </row>
    <row r="94" spans="1:9" ht="15.75" hidden="1">
      <c r="A94" s="67" t="s">
        <v>49</v>
      </c>
      <c r="B94" s="67"/>
      <c r="C94" s="67"/>
      <c r="D94" s="67"/>
      <c r="E94" s="67"/>
      <c r="F94" s="67"/>
      <c r="G94" s="67"/>
      <c r="H94" s="67"/>
    </row>
    <row r="95" spans="1:9" ht="15.75" hidden="1">
      <c r="A95" s="67" t="s">
        <v>50</v>
      </c>
      <c r="B95" s="67"/>
      <c r="C95" s="67"/>
      <c r="D95" s="67"/>
      <c r="E95" s="67"/>
      <c r="F95" s="67"/>
      <c r="G95" s="67"/>
      <c r="H95" s="67"/>
    </row>
    <row r="96" spans="1:9" ht="15.75" hidden="1">
      <c r="A96" s="68" t="s">
        <v>51</v>
      </c>
      <c r="B96" s="68"/>
      <c r="C96" s="68"/>
      <c r="D96" s="68"/>
      <c r="E96" s="68"/>
      <c r="F96" s="68"/>
      <c r="G96" s="68"/>
      <c r="H96" s="68"/>
      <c r="I96" s="68"/>
    </row>
    <row r="97" spans="1:8" ht="15.75" hidden="1">
      <c r="A97" s="69" t="s">
        <v>52</v>
      </c>
      <c r="B97" s="69"/>
      <c r="C97" s="69"/>
      <c r="D97" s="69"/>
      <c r="E97" s="69"/>
      <c r="F97" s="69"/>
      <c r="G97" s="69"/>
      <c r="H97" s="69"/>
    </row>
    <row r="98" spans="1:8" ht="18.75">
      <c r="A98" s="70"/>
      <c r="B98" s="71"/>
      <c r="C98" s="71"/>
      <c r="D98" s="71"/>
      <c r="E98" s="71"/>
      <c r="F98" s="63"/>
      <c r="G98" s="63"/>
      <c r="H98" s="65"/>
    </row>
    <row r="99" spans="1:8" ht="18.75">
      <c r="A99" s="72" t="s">
        <v>53</v>
      </c>
      <c r="B99" s="72" t="s">
        <v>61</v>
      </c>
      <c r="C99" s="72"/>
      <c r="D99" s="72"/>
      <c r="E99" s="72"/>
      <c r="F99" s="72"/>
      <c r="G99" s="72"/>
      <c r="H99" s="72"/>
    </row>
    <row r="100" spans="1:8" ht="18.75">
      <c r="A100" s="72"/>
      <c r="B100" s="72"/>
      <c r="C100" s="72"/>
      <c r="D100" s="72"/>
      <c r="E100" s="72"/>
      <c r="F100" s="72"/>
      <c r="G100" s="72"/>
      <c r="H100" s="72"/>
    </row>
    <row r="101" spans="1:8" ht="18.75">
      <c r="A101" s="72" t="s">
        <v>54</v>
      </c>
      <c r="B101" s="72" t="s">
        <v>62</v>
      </c>
      <c r="C101" s="72"/>
      <c r="D101" s="72"/>
      <c r="E101" s="72"/>
      <c r="F101" s="72"/>
      <c r="G101" s="72"/>
      <c r="H101" s="72"/>
    </row>
    <row r="102" spans="1:8" ht="18.75">
      <c r="A102" s="72"/>
      <c r="B102" s="72"/>
      <c r="C102" s="72"/>
      <c r="D102" s="72"/>
      <c r="E102" s="72"/>
      <c r="F102" s="72"/>
      <c r="G102" s="72"/>
      <c r="H102" s="72"/>
    </row>
    <row r="103" spans="1:8">
      <c r="A103" s="73"/>
      <c r="B103" s="73"/>
      <c r="C103" s="73"/>
      <c r="D103" s="73"/>
      <c r="E103" s="73"/>
      <c r="F103" s="73"/>
      <c r="G103" s="73"/>
      <c r="H103" s="74"/>
    </row>
    <row r="104" spans="1:8">
      <c r="A104" s="73" t="s">
        <v>63</v>
      </c>
      <c r="B104" s="73"/>
      <c r="C104" s="73"/>
      <c r="D104" s="73"/>
      <c r="E104" s="73"/>
      <c r="F104" s="73"/>
      <c r="G104" s="73"/>
      <c r="H104" s="74"/>
    </row>
    <row r="105" spans="1:8" ht="15.75">
      <c r="A105" s="75" t="s">
        <v>64</v>
      </c>
      <c r="B105" s="73"/>
      <c r="C105" s="73"/>
      <c r="D105" s="73"/>
      <c r="E105" s="73"/>
      <c r="F105" s="73"/>
      <c r="G105" s="73"/>
      <c r="H105" s="74"/>
    </row>
    <row r="106" spans="1:8" ht="15.75">
      <c r="A106" s="75" t="s">
        <v>65</v>
      </c>
      <c r="B106" s="73"/>
      <c r="C106" s="73"/>
      <c r="D106" s="73"/>
      <c r="E106" s="73"/>
      <c r="F106" s="73"/>
      <c r="G106" s="73"/>
      <c r="H106" s="74"/>
    </row>
    <row r="107" spans="1:8">
      <c r="A107" s="73"/>
      <c r="B107" s="73"/>
      <c r="C107" s="73"/>
      <c r="D107" s="73"/>
      <c r="E107" s="73"/>
      <c r="F107" s="73"/>
      <c r="G107" s="73"/>
      <c r="H107" s="74"/>
    </row>
    <row r="108" spans="1:8">
      <c r="A108" s="73"/>
      <c r="B108" s="73"/>
      <c r="C108" s="73"/>
      <c r="D108" s="73"/>
      <c r="E108" s="73"/>
      <c r="F108" s="73"/>
      <c r="G108" s="73"/>
      <c r="H108" s="74"/>
    </row>
    <row r="109" spans="1:8">
      <c r="A109" s="73"/>
      <c r="B109" s="73"/>
      <c r="C109" s="73"/>
      <c r="D109" s="73"/>
      <c r="E109" s="73"/>
      <c r="F109" s="73"/>
      <c r="G109" s="73"/>
      <c r="H109" s="74"/>
    </row>
    <row r="110" spans="1:8">
      <c r="A110" s="73"/>
      <c r="B110" s="73"/>
      <c r="C110" s="73"/>
      <c r="D110" s="73"/>
      <c r="E110" s="73"/>
      <c r="F110" s="73"/>
      <c r="G110" s="73"/>
      <c r="H110" s="74"/>
    </row>
    <row r="111" spans="1:8">
      <c r="A111" s="76"/>
      <c r="B111" s="73"/>
      <c r="C111" s="73"/>
      <c r="D111" s="73"/>
      <c r="E111" s="73"/>
      <c r="F111" s="73"/>
      <c r="G111" s="73"/>
      <c r="H111" s="74"/>
    </row>
    <row r="112" spans="1:8">
      <c r="A112" s="73"/>
      <c r="B112" s="73"/>
      <c r="C112" s="73"/>
      <c r="D112" s="73"/>
      <c r="E112" s="73"/>
      <c r="F112" s="73"/>
      <c r="G112" s="73"/>
    </row>
    <row r="113" spans="1:7">
      <c r="A113" s="73"/>
      <c r="B113" s="73"/>
      <c r="C113" s="73"/>
      <c r="D113" s="73"/>
      <c r="E113" s="73"/>
      <c r="F113" s="73"/>
      <c r="G113" s="73"/>
    </row>
    <row r="114" spans="1:7">
      <c r="A114" s="73"/>
      <c r="B114" s="73"/>
      <c r="C114" s="73"/>
      <c r="D114" s="73"/>
      <c r="E114" s="73"/>
      <c r="F114" s="73"/>
      <c r="G114" s="73"/>
    </row>
    <row r="115" spans="1:7">
      <c r="A115" s="73"/>
      <c r="B115" s="73"/>
      <c r="C115" s="73"/>
      <c r="D115" s="73"/>
      <c r="E115" s="73"/>
      <c r="F115" s="73"/>
      <c r="G115" s="73"/>
    </row>
    <row r="116" spans="1:7">
      <c r="A116" s="73"/>
      <c r="B116" s="73"/>
      <c r="C116" s="73"/>
      <c r="D116" s="73"/>
      <c r="E116" s="73"/>
      <c r="F116" s="73"/>
      <c r="G116" s="73"/>
    </row>
    <row r="117" spans="1:7">
      <c r="A117" s="73"/>
      <c r="B117" s="73"/>
      <c r="C117" s="73"/>
      <c r="D117" s="73"/>
      <c r="E117" s="73"/>
      <c r="F117" s="73"/>
      <c r="G117" s="73"/>
    </row>
    <row r="118" spans="1:7">
      <c r="A118" s="73"/>
      <c r="B118" s="73"/>
      <c r="C118" s="73"/>
      <c r="D118" s="73"/>
      <c r="E118" s="73"/>
      <c r="F118" s="73"/>
      <c r="G118" s="73"/>
    </row>
    <row r="119" spans="1:7">
      <c r="A119" s="73"/>
      <c r="B119" s="73"/>
      <c r="C119" s="73"/>
      <c r="D119" s="73"/>
      <c r="E119" s="73"/>
      <c r="F119" s="73"/>
      <c r="G119" s="73"/>
    </row>
    <row r="120" spans="1:7">
      <c r="A120" s="73"/>
      <c r="B120" s="73"/>
      <c r="C120" s="73"/>
      <c r="D120" s="73"/>
      <c r="E120" s="73"/>
      <c r="F120" s="73"/>
      <c r="G120" s="73"/>
    </row>
    <row r="121" spans="1:7">
      <c r="A121" s="73"/>
      <c r="B121" s="73"/>
      <c r="C121" s="73"/>
      <c r="D121" s="73"/>
      <c r="E121" s="73"/>
      <c r="F121" s="73"/>
      <c r="G121" s="73"/>
    </row>
    <row r="122" spans="1:7">
      <c r="A122" s="73"/>
      <c r="B122" s="73"/>
      <c r="C122" s="73"/>
      <c r="D122" s="73"/>
      <c r="E122" s="73"/>
      <c r="F122" s="73"/>
      <c r="G122" s="73"/>
    </row>
    <row r="123" spans="1:7">
      <c r="A123" s="73"/>
      <c r="B123" s="73"/>
      <c r="C123" s="73"/>
      <c r="D123" s="73"/>
      <c r="E123" s="73"/>
      <c r="F123" s="73"/>
      <c r="G123" s="73"/>
    </row>
    <row r="124" spans="1:7">
      <c r="A124" s="73"/>
      <c r="B124" s="73"/>
      <c r="C124" s="73"/>
      <c r="D124" s="73"/>
      <c r="E124" s="73"/>
      <c r="F124" s="73"/>
      <c r="G124" s="73"/>
    </row>
    <row r="125" spans="1:7">
      <c r="A125" s="73"/>
      <c r="B125" s="73"/>
      <c r="C125" s="73"/>
      <c r="D125" s="73"/>
      <c r="E125" s="73"/>
      <c r="F125" s="73"/>
      <c r="G125" s="73"/>
    </row>
    <row r="126" spans="1:7">
      <c r="A126" s="73"/>
      <c r="B126" s="73"/>
      <c r="C126" s="73"/>
      <c r="D126" s="73"/>
      <c r="E126" s="73"/>
      <c r="F126" s="73"/>
      <c r="G126" s="73"/>
    </row>
    <row r="127" spans="1:7">
      <c r="A127" s="73"/>
      <c r="B127" s="73"/>
      <c r="C127" s="73"/>
      <c r="D127" s="73"/>
      <c r="E127" s="73"/>
      <c r="F127" s="73"/>
      <c r="G127" s="73"/>
    </row>
    <row r="128" spans="1:7">
      <c r="A128" s="73"/>
      <c r="B128" s="73"/>
      <c r="C128" s="73"/>
      <c r="D128" s="73"/>
      <c r="E128" s="73"/>
      <c r="F128" s="73"/>
      <c r="G128" s="73"/>
    </row>
  </sheetData>
  <mergeCells count="18">
    <mergeCell ref="A96:I96"/>
    <mergeCell ref="A25:I25"/>
    <mergeCell ref="A26:I26"/>
    <mergeCell ref="A42:I43"/>
    <mergeCell ref="A44:I44"/>
    <mergeCell ref="A61:I62"/>
    <mergeCell ref="A63:I63"/>
    <mergeCell ref="A64:I64"/>
    <mergeCell ref="A92:C92"/>
    <mergeCell ref="A93:H93"/>
    <mergeCell ref="A94:H94"/>
    <mergeCell ref="A95:H95"/>
    <mergeCell ref="A9:I9"/>
    <mergeCell ref="A1:I1"/>
    <mergeCell ref="A7:I8"/>
    <mergeCell ref="A2:I3"/>
    <mergeCell ref="A4:I4"/>
    <mergeCell ref="A5:I5"/>
  </mergeCells>
  <pageMargins left="0" right="0" top="0" bottom="0" header="0" footer="0"/>
  <pageSetup paperSize="9" scale="84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КЕКВ 2210, 2230, 2720, 2730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2020-02-18T12:13:41Z</cp:lastPrinted>
  <dcterms:created xsi:type="dcterms:W3CDTF">2020-01-20T15:38:35Z</dcterms:created>
  <dcterms:modified xsi:type="dcterms:W3CDTF">2020-02-18T12:13:42Z</dcterms:modified>
</cp:coreProperties>
</file>